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/>
  <c r="C9" i="1"/>
  <c r="F8" i="1"/>
  <c r="C8" i="1" s="1"/>
  <c r="C7" i="1"/>
  <c r="C6" i="1"/>
  <c r="E11" i="1"/>
  <c r="D11" i="1"/>
  <c r="D5" i="1" s="1"/>
  <c r="C11" i="1" l="1"/>
  <c r="E5" i="1"/>
  <c r="F5" i="1"/>
  <c r="C5" i="1" s="1"/>
</calcChain>
</file>

<file path=xl/sharedStrings.xml><?xml version="1.0" encoding="utf-8"?>
<sst xmlns="http://schemas.openxmlformats.org/spreadsheetml/2006/main" count="16" uniqueCount="16">
  <si>
    <t>Наименование показателя</t>
  </si>
  <si>
    <t>Код вида доходов</t>
  </si>
  <si>
    <t>Всего</t>
  </si>
  <si>
    <t>Субсидия на выполнение государственного задания</t>
  </si>
  <si>
    <t>Субсидия на иные цели</t>
  </si>
  <si>
    <t>Средства от приносящей доход деятельности</t>
  </si>
  <si>
    <t>Доходы от собственности</t>
  </si>
  <si>
    <t>Доходы от оказания платных услуг(работ), компенсация затрат</t>
  </si>
  <si>
    <t>Штрафы, пени, неустойки, возмещение ущерба</t>
  </si>
  <si>
    <t>Безвозмездные денежные поступления текущего характера</t>
  </si>
  <si>
    <t>Уменьшение стоимости материальных запасов</t>
  </si>
  <si>
    <t xml:space="preserve">Налог на прибыль </t>
  </si>
  <si>
    <t>Поступление средств в рамках расчетов между головным учреждением и обособленным подразделением</t>
  </si>
  <si>
    <t>2023 год</t>
  </si>
  <si>
    <t>Структура доходов</t>
  </si>
  <si>
    <t>Поступления, всего (руб.):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</si>
</sst>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2" fontId="3" fillId="0" borderId="9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/>
  </sheetViews>
  <sheetFormatPr defaultColWidth="8.85546875" defaultRowHeight="18.75" x14ac:dyDescent="0.3"/>
  <cols>
    <col min="1" max="1" width="29.5703125" style="2" customWidth="1"/>
    <col min="2" max="2" width="11.140625" style="2" customWidth="1"/>
    <col min="3" max="3" width="16.28515625" style="2" customWidth="1"/>
    <col min="4" max="4" width="19.85546875" style="2" customWidth="1"/>
    <col min="5" max="5" width="15.7109375" style="2" customWidth="1"/>
    <col min="6" max="6" width="20.5703125" style="2" customWidth="1"/>
    <col min="7" max="16384" width="8.85546875" style="2"/>
  </cols>
  <sheetData>
    <row r="1" spans="1:9" x14ac:dyDescent="0.3">
      <c r="A1" s="19" t="s">
        <v>13</v>
      </c>
    </row>
    <row r="2" spans="1:9" x14ac:dyDescent="0.3">
      <c r="A2" s="19" t="s">
        <v>14</v>
      </c>
    </row>
    <row r="3" spans="1:9" ht="19.5" thickBot="1" x14ac:dyDescent="0.35"/>
    <row r="4" spans="1:9" ht="63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1"/>
      <c r="H4" s="1"/>
      <c r="I4" s="1"/>
    </row>
    <row r="5" spans="1:9" ht="27" customHeight="1" x14ac:dyDescent="0.3">
      <c r="A5" s="6" t="s">
        <v>15</v>
      </c>
      <c r="B5" s="9"/>
      <c r="C5" s="13">
        <f>D5+E5+F5</f>
        <v>294760467.51999998</v>
      </c>
      <c r="D5" s="13">
        <f>D11+D6+D7+D8+D9+D10</f>
        <v>154991790</v>
      </c>
      <c r="E5" s="13">
        <f>E11+E6+E7+E8+E9+E10</f>
        <v>35637879.960000001</v>
      </c>
      <c r="F5" s="14">
        <f>F11+F6+F7+F8+F9+F10+F12</f>
        <v>104130797.56</v>
      </c>
      <c r="G5" s="1"/>
      <c r="H5" s="1"/>
      <c r="I5" s="1"/>
    </row>
    <row r="6" spans="1:9" x14ac:dyDescent="0.3">
      <c r="A6" s="15" t="s">
        <v>6</v>
      </c>
      <c r="B6" s="9">
        <v>120</v>
      </c>
      <c r="C6" s="7">
        <f t="shared" ref="C6:C12" si="0">D6+E6+F6</f>
        <v>295012.68</v>
      </c>
      <c r="D6" s="7"/>
      <c r="E6" s="7"/>
      <c r="F6" s="8">
        <v>295012.68</v>
      </c>
      <c r="G6" s="1"/>
      <c r="H6" s="1"/>
      <c r="I6" s="1"/>
    </row>
    <row r="7" spans="1:9" ht="47.25" x14ac:dyDescent="0.3">
      <c r="A7" s="15" t="s">
        <v>7</v>
      </c>
      <c r="B7" s="9">
        <v>130</v>
      </c>
      <c r="C7" s="7">
        <f t="shared" si="0"/>
        <v>102246591.20999999</v>
      </c>
      <c r="D7" s="7"/>
      <c r="E7" s="7"/>
      <c r="F7" s="8">
        <v>102246591.20999999</v>
      </c>
      <c r="G7" s="1"/>
      <c r="H7" s="1"/>
      <c r="I7" s="1"/>
    </row>
    <row r="8" spans="1:9" ht="31.5" x14ac:dyDescent="0.3">
      <c r="A8" s="15" t="s">
        <v>8</v>
      </c>
      <c r="B8" s="9">
        <v>140</v>
      </c>
      <c r="C8" s="7">
        <f t="shared" si="0"/>
        <v>205362.67</v>
      </c>
      <c r="D8" s="7"/>
      <c r="E8" s="7"/>
      <c r="F8" s="8">
        <f>71840.94+133521.73</f>
        <v>205362.67</v>
      </c>
      <c r="G8" s="1"/>
      <c r="H8" s="1"/>
      <c r="I8" s="1"/>
    </row>
    <row r="9" spans="1:9" ht="47.25" x14ac:dyDescent="0.3">
      <c r="A9" s="15" t="s">
        <v>9</v>
      </c>
      <c r="B9" s="9">
        <v>150</v>
      </c>
      <c r="C9" s="7">
        <f t="shared" si="0"/>
        <v>1924580</v>
      </c>
      <c r="D9" s="7"/>
      <c r="E9" s="7"/>
      <c r="F9" s="8">
        <v>1924580</v>
      </c>
      <c r="G9" s="1"/>
      <c r="H9" s="1"/>
      <c r="I9" s="1"/>
    </row>
    <row r="10" spans="1:9" ht="51" customHeight="1" x14ac:dyDescent="0.3">
      <c r="A10" s="15" t="s">
        <v>10</v>
      </c>
      <c r="B10" s="9">
        <v>440</v>
      </c>
      <c r="C10" s="7">
        <f t="shared" si="0"/>
        <v>41203</v>
      </c>
      <c r="D10" s="7"/>
      <c r="E10" s="7"/>
      <c r="F10" s="8">
        <v>41203</v>
      </c>
      <c r="G10" s="1"/>
      <c r="H10" s="1"/>
      <c r="I10" s="1"/>
    </row>
    <row r="11" spans="1:9" ht="78.75" x14ac:dyDescent="0.3">
      <c r="A11" s="16" t="s">
        <v>12</v>
      </c>
      <c r="B11" s="9">
        <v>510</v>
      </c>
      <c r="C11" s="7">
        <f>D11+E11+F11</f>
        <v>190629669.96000001</v>
      </c>
      <c r="D11" s="7">
        <f>108227900+46763890</f>
        <v>154991790</v>
      </c>
      <c r="E11" s="7">
        <f>25792090.96+9845789</f>
        <v>35637879.960000001</v>
      </c>
      <c r="F11" s="8"/>
      <c r="G11" s="1"/>
      <c r="H11" s="1"/>
      <c r="I11" s="1"/>
    </row>
    <row r="12" spans="1:9" ht="26.25" customHeight="1" thickBot="1" x14ac:dyDescent="0.35">
      <c r="A12" s="17" t="s">
        <v>11</v>
      </c>
      <c r="B12" s="10">
        <v>180</v>
      </c>
      <c r="C12" s="11">
        <f t="shared" si="0"/>
        <v>-581952</v>
      </c>
      <c r="D12" s="12"/>
      <c r="E12" s="12"/>
      <c r="F12" s="18">
        <v>-581952</v>
      </c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1"/>
      <c r="B28" s="1"/>
      <c r="C28" s="1"/>
      <c r="D28" s="1"/>
      <c r="E28" s="1"/>
      <c r="F28" s="1"/>
      <c r="G28" s="1"/>
      <c r="H28" s="1"/>
      <c r="I28" s="1"/>
    </row>
  </sheetData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2024-12-12T08:13:13Z</dcterms:modified>
</cp:coreProperties>
</file>